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<sst xmlns="http://schemas.openxmlformats.org/spreadsheetml/2006/main" count="207" uniqueCount="129">
  <si>
    <t>Partija</t>
  </si>
  <si>
    <t>JKL Šifra</t>
  </si>
  <si>
    <t>Naziv leka</t>
  </si>
  <si>
    <t xml:space="preserve">INN </t>
  </si>
  <si>
    <t>Proizvođač</t>
  </si>
  <si>
    <t>FO</t>
  </si>
  <si>
    <t>Pakovanje</t>
  </si>
  <si>
    <t>Jedinica mere</t>
  </si>
  <si>
    <t>Količina</t>
  </si>
  <si>
    <t>Pojedinačna cena bez PDV-a</t>
  </si>
  <si>
    <t>Vrednost bez PDV-a</t>
  </si>
  <si>
    <t>Byol, Ufar</t>
  </si>
  <si>
    <t>bisoprolol</t>
  </si>
  <si>
    <t>UFAR D.O.O. - SANDOZ PHARMACEUTICALS D.D.</t>
  </si>
  <si>
    <t>film tablete</t>
  </si>
  <si>
    <t>30 po 2,5 mg</t>
  </si>
  <si>
    <t>kutija</t>
  </si>
  <si>
    <t>Hydrocortison, Galenika</t>
  </si>
  <si>
    <t>hidrokortizon</t>
  </si>
  <si>
    <t>GALENIKA/Beograd</t>
  </si>
  <si>
    <t>1 po 5 g 1%</t>
  </si>
  <si>
    <t>Stanicid, Hemofarm</t>
  </si>
  <si>
    <t>fusidat natrijum</t>
  </si>
  <si>
    <t>HEMOFARM/Vrsac</t>
  </si>
  <si>
    <t>impregnirana kompresa</t>
  </si>
  <si>
    <t>10 po 30 mg</t>
  </si>
  <si>
    <t>Ticlodix, Hemofarm a.d.</t>
  </si>
  <si>
    <t>tiklopidin hlorid</t>
  </si>
  <si>
    <t>film tableta</t>
  </si>
  <si>
    <t>30 po 250 mg</t>
  </si>
  <si>
    <t>Viread, Gilead Sciences Ltd</t>
  </si>
  <si>
    <t>tenofovir</t>
  </si>
  <si>
    <t>GILEAD SCIENCES LTD / IRSKA</t>
  </si>
  <si>
    <t>30 po 245 mg</t>
  </si>
  <si>
    <t>Ibandronat PharmaS,   PharmaS d.o.o.</t>
  </si>
  <si>
    <t>ibandronska kiselina</t>
  </si>
  <si>
    <t>PHARMAS</t>
  </si>
  <si>
    <t>1 po 150 mg</t>
  </si>
  <si>
    <t>N002592</t>
  </si>
  <si>
    <t>Diazepam, Apoteka-galenska laboratorija</t>
  </si>
  <si>
    <t>diazepam</t>
  </si>
  <si>
    <t>Apoteka-galenska laborat.</t>
  </si>
  <si>
    <t>5 po 5 mg/2,5 ml</t>
  </si>
  <si>
    <t>K9710019</t>
  </si>
  <si>
    <t>10112</t>
  </si>
  <si>
    <t>Stalni – Foli (Foley) urin kateter sa urin kesama sa ispustom</t>
  </si>
  <si>
    <t>KATETER FOLEY BR.18 STANDARDNI 10x</t>
  </si>
  <si>
    <t>DAHLHAUSEN</t>
  </si>
  <si>
    <t>KOM</t>
  </si>
  <si>
    <t>Šifra apoteka</t>
  </si>
  <si>
    <t>Šifra pomagala - Fond</t>
  </si>
  <si>
    <t>Naziv pomagala - Fond</t>
  </si>
  <si>
    <t>Naziv pomagala Apoteka</t>
  </si>
  <si>
    <t>JM</t>
  </si>
  <si>
    <t>K9810059</t>
  </si>
  <si>
    <t>10111</t>
  </si>
  <si>
    <t>KATETER FOLEY SILIKONSKI 18 CH DAHLHAUSEN 1x</t>
  </si>
  <si>
    <t>K9810384</t>
  </si>
  <si>
    <t>14411</t>
  </si>
  <si>
    <t>Urin kateter za jednokratnu upotrebu (bez urin kesa)</t>
  </si>
  <si>
    <t>KATETER NELATON 10 CH 18CM DAHLHAUSEN 1x</t>
  </si>
  <si>
    <t>K9810061</t>
  </si>
  <si>
    <t>KATETER NELATON 12 18cm DAHLHAUSEN 1x</t>
  </si>
  <si>
    <t>K9810062</t>
  </si>
  <si>
    <t>KATETER NELATON 12 40cm DAHLHAUSEN 1x</t>
  </si>
  <si>
    <t>K9810058</t>
  </si>
  <si>
    <t>KATETER NELATON 14 CH 40cm 1x DAHLHAUSEN</t>
  </si>
  <si>
    <t>K9810069</t>
  </si>
  <si>
    <t>KATETER NELATON 16 CH 40cm 1x DAHLHAUS</t>
  </si>
  <si>
    <t>K9820178</t>
  </si>
  <si>
    <t>19310</t>
  </si>
  <si>
    <t>Silikonski upijajući flaster</t>
  </si>
  <si>
    <t>MEPILEX TRANSFER SIL.UP.FLASTER 20X50cm/8X20 IN</t>
  </si>
  <si>
    <t>MOLNLYCKE HEALTH CARE/FINSKA</t>
  </si>
  <si>
    <t>K1300930</t>
  </si>
  <si>
    <t>10210</t>
  </si>
  <si>
    <t>Pelene</t>
  </si>
  <si>
    <t>ABENA/Danska</t>
  </si>
  <si>
    <t>APOTEKA SUBOTICA</t>
  </si>
  <si>
    <t>TABELA - PROCENJENE VREDNOSTI</t>
  </si>
  <si>
    <t>Test trake za aparat za samokontrolu šećera u krvi kompatibilne sa aparatom Accu-Chek Performa</t>
  </si>
  <si>
    <t>Test trake za aparat za samokontrolu šećera u krvi kompatibilne sa aparatom Accu-Chek Active</t>
  </si>
  <si>
    <t>Test trake za aparat za samokontrolu šećera u krvi kompatibilne sa aparatom Accu-Chek Go</t>
  </si>
  <si>
    <t>Test trake za aparat za samokontrolu šećera u krvi kompatibilne sa aparatom Contour TS</t>
  </si>
  <si>
    <t>Lancete za aparat za samokontrolu šećera u krvi kompatibilne sa lancetarom Accu-Chek Softclix</t>
  </si>
  <si>
    <t>Lancete za aparat za samokontrolu šećera u krvi kompatibilne sa lancetarom Microlet 2</t>
  </si>
  <si>
    <t>Nevotens, Zdravlje</t>
  </si>
  <si>
    <t>nebivolol</t>
  </si>
  <si>
    <t>Zdravlje a.d, Republika Srbija</t>
  </si>
  <si>
    <t>tableta</t>
  </si>
  <si>
    <t>30 po 5mg</t>
  </si>
  <si>
    <t>K9810338</t>
  </si>
  <si>
    <t>K9810209</t>
  </si>
  <si>
    <t>K9810007</t>
  </si>
  <si>
    <t>Test trake za aparat</t>
  </si>
  <si>
    <t>lancete</t>
  </si>
  <si>
    <t>ROCHE DIAGNOSTICS/Nemačka</t>
  </si>
  <si>
    <t>BAYER CONSUMER CARE AG</t>
  </si>
  <si>
    <t>rastv.za rekt.upotr.</t>
  </si>
  <si>
    <t>K9810348</t>
  </si>
  <si>
    <t>APEX BIOTECHNOLOGY CORP</t>
  </si>
  <si>
    <t>1x</t>
  </si>
  <si>
    <t>PELENE BAMBO MINI 3-6KG 1/30</t>
  </si>
  <si>
    <t>1/30</t>
  </si>
  <si>
    <t>K9810006</t>
  </si>
  <si>
    <t>1/25</t>
  </si>
  <si>
    <t>Test trake za aparat za samokontrolu šećera u krvi kompatibilne sa aparatom GlucoSure Plus</t>
  </si>
  <si>
    <t>1/50</t>
  </si>
  <si>
    <t xml:space="preserve">K9810347 </t>
  </si>
  <si>
    <t>K9820111</t>
  </si>
  <si>
    <t>mast za oči</t>
  </si>
  <si>
    <t>sa PDV</t>
  </si>
  <si>
    <t>K9820124</t>
  </si>
  <si>
    <t>ABBOTT</t>
  </si>
  <si>
    <t>Lekovi Lista A i A1/RFZO</t>
  </si>
  <si>
    <t>Medicinska pomagala/RFZO</t>
  </si>
  <si>
    <t>1/2</t>
  </si>
  <si>
    <t>Test trake za aparat za samokontrolu šećera u krvi kompatibilne sa aparatom Free style Precition</t>
  </si>
  <si>
    <t>K9810327</t>
  </si>
  <si>
    <t>Igle za pen špric – serijski proizvod – 30-150 kom.</t>
  </si>
  <si>
    <t>INSULIN IGLE 1/100x5mm BD MICROFINE</t>
  </si>
  <si>
    <t>BECTON DICKINSON/Engleska</t>
  </si>
  <si>
    <t>K9810137</t>
  </si>
  <si>
    <t>INSULINSKE IGLE NOVOFINE 1/100x6mm</t>
  </si>
  <si>
    <t>NOVO NORDISK/Danska</t>
  </si>
  <si>
    <t>K9710017</t>
  </si>
  <si>
    <t>INSULINSKE NOVOFINE IGLE 100x(0.3x8mm)</t>
  </si>
  <si>
    <t>Prilog 1</t>
  </si>
  <si>
    <t>JN 9/13/OP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</si>
</sst>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33" borderId="10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 quotePrefix="1">
      <alignment horizontal="center" vertical="center" wrapText="1"/>
      <protection/>
    </xf>
    <xf numFmtId="180" fontId="2" fillId="0" borderId="10" xfId="0" applyNumberFormat="1" applyFont="1" applyBorder="1" applyAlignment="1" applyProtection="1" quotePrefix="1">
      <alignment horizontal="center" vertical="center" wrapText="1"/>
      <protection/>
    </xf>
    <xf numFmtId="0" fontId="2" fillId="0" borderId="10" xfId="0" applyNumberFormat="1" applyFont="1" applyBorder="1" applyAlignment="1" applyProtection="1" quotePrefix="1">
      <alignment horizontal="right" vertical="center" wrapText="1"/>
      <protection/>
    </xf>
    <xf numFmtId="4" fontId="2" fillId="0" borderId="10" xfId="0" applyNumberFormat="1" applyFont="1" applyBorder="1" applyAlignment="1" quotePrefix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 quotePrefix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2" fillId="0" borderId="10" xfId="0" applyNumberFormat="1" applyFont="1" applyFill="1" applyBorder="1" applyAlignment="1" quotePrefix="1">
      <alignment horizontal="right" vertical="center" wrapText="1"/>
    </xf>
    <xf numFmtId="3" fontId="2" fillId="0" borderId="10" xfId="0" applyNumberFormat="1" applyFont="1" applyBorder="1" applyAlignment="1" quotePrefix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" fontId="2" fillId="35" borderId="10" xfId="0" applyNumberFormat="1" applyFont="1" applyFill="1" applyBorder="1" applyAlignment="1" quotePrefix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56" applyNumberFormat="1" applyFont="1" applyFill="1" applyBorder="1" applyAlignment="1" quotePrefix="1">
      <alignment horizontal="center" vertical="center" wrapText="1"/>
      <protection/>
    </xf>
    <xf numFmtId="0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wrapText="1"/>
      <protection/>
    </xf>
    <xf numFmtId="3" fontId="2" fillId="0" borderId="10" xfId="56" applyNumberFormat="1" applyFont="1" applyFill="1" applyBorder="1" applyAlignment="1" quotePrefix="1">
      <alignment horizontal="right" vertical="center" wrapText="1"/>
      <protection/>
    </xf>
    <xf numFmtId="4" fontId="2" fillId="0" borderId="10" xfId="56" applyNumberFormat="1" applyFont="1" applyFill="1" applyBorder="1" applyAlignment="1" quotePrefix="1">
      <alignment horizontal="right" vertical="center" wrapText="1"/>
      <protection/>
    </xf>
    <xf numFmtId="4" fontId="2" fillId="0" borderId="10" xfId="56" applyNumberFormat="1" applyFont="1" applyBorder="1" applyAlignment="1" quotePrefix="1">
      <alignment horizontal="right" vertical="center" wrapText="1"/>
      <protection/>
    </xf>
    <xf numFmtId="0" fontId="2" fillId="0" borderId="10" xfId="56" applyNumberFormat="1" applyFont="1" applyBorder="1" applyAlignment="1">
      <alignment horizontal="center" vertical="center" wrapText="1"/>
      <protection/>
    </xf>
    <xf numFmtId="0" fontId="2" fillId="0" borderId="10" xfId="56" applyNumberFormat="1" applyFont="1" applyBorder="1" applyAlignment="1" quotePrefix="1">
      <alignment horizontal="center" vertical="center" wrapText="1"/>
      <protection/>
    </xf>
    <xf numFmtId="3" fontId="2" fillId="0" borderId="10" xfId="56" applyNumberFormat="1" applyFont="1" applyBorder="1" applyAlignment="1" quotePrefix="1">
      <alignment horizontal="right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0" xfId="56" applyNumberFormat="1" applyFont="1" applyBorder="1" applyAlignment="1">
      <alignment horizontal="center" vertical="center" wrapText="1"/>
      <protection/>
    </xf>
    <xf numFmtId="0" fontId="2" fillId="0" borderId="0" xfId="56" applyNumberFormat="1" applyFont="1" applyFill="1" applyBorder="1" applyAlignment="1" quotePrefix="1">
      <alignment horizontal="center" vertical="center" wrapText="1"/>
      <protection/>
    </xf>
    <xf numFmtId="0" fontId="2" fillId="0" borderId="0" xfId="55" applyFont="1" applyFill="1" applyBorder="1" applyAlignment="1">
      <alignment wrapText="1"/>
      <protection/>
    </xf>
    <xf numFmtId="0" fontId="2" fillId="0" borderId="0" xfId="56" applyNumberFormat="1" applyFont="1" applyBorder="1" applyAlignment="1" quotePrefix="1">
      <alignment horizontal="center" vertical="center" wrapText="1"/>
      <protection/>
    </xf>
    <xf numFmtId="3" fontId="2" fillId="0" borderId="0" xfId="56" applyNumberFormat="1" applyFont="1" applyBorder="1" applyAlignment="1" quotePrefix="1">
      <alignment horizontal="right" vertical="center" wrapText="1"/>
      <protection/>
    </xf>
    <xf numFmtId="4" fontId="2" fillId="0" borderId="0" xfId="56" applyNumberFormat="1" applyFont="1" applyBorder="1" applyAlignment="1" quotePrefix="1">
      <alignment horizontal="right" vertical="center" wrapText="1"/>
      <protection/>
    </xf>
    <xf numFmtId="4" fontId="4" fillId="0" borderId="0" xfId="56" applyNumberFormat="1" applyFont="1" applyBorder="1" applyAlignment="1" quotePrefix="1">
      <alignment horizontal="righ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55" applyFont="1" applyFill="1" applyBorder="1" applyAlignment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omagala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6.7109375" style="1" customWidth="1"/>
    <col min="2" max="2" width="8.7109375" style="1" customWidth="1"/>
    <col min="3" max="3" width="22.8515625" style="1" customWidth="1"/>
    <col min="4" max="4" width="18.7109375" style="1" bestFit="1" customWidth="1"/>
    <col min="5" max="5" width="24.421875" style="1" customWidth="1"/>
    <col min="6" max="6" width="12.57421875" style="1" customWidth="1"/>
    <col min="7" max="7" width="12.7109375" style="1" customWidth="1"/>
    <col min="8" max="8" width="9.140625" style="1" customWidth="1"/>
    <col min="9" max="9" width="8.140625" style="1" customWidth="1"/>
    <col min="10" max="10" width="11.00390625" style="2" customWidth="1"/>
    <col min="11" max="11" width="12.00390625" style="2" customWidth="1"/>
    <col min="12" max="12" width="12.140625" style="1" customWidth="1"/>
    <col min="13" max="16384" width="9.140625" style="1" customWidth="1"/>
  </cols>
  <sheetData>
    <row r="1" spans="1:8" ht="12.75">
      <c r="A1" s="66" t="s">
        <v>78</v>
      </c>
      <c r="B1" s="66"/>
      <c r="C1" s="66"/>
      <c r="D1" s="65" t="s">
        <v>128</v>
      </c>
      <c r="E1" s="66" t="s">
        <v>79</v>
      </c>
      <c r="F1" s="66"/>
      <c r="G1" s="66"/>
      <c r="H1" s="65" t="s">
        <v>127</v>
      </c>
    </row>
    <row r="3" spans="1:11" ht="12.75">
      <c r="A3" s="62" t="s">
        <v>114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ht="38.25">
      <c r="A4" s="3" t="s">
        <v>0</v>
      </c>
      <c r="B4" s="4" t="s">
        <v>1</v>
      </c>
      <c r="C4" s="3" t="s">
        <v>2</v>
      </c>
      <c r="D4" s="4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5" t="s">
        <v>9</v>
      </c>
      <c r="K4" s="6" t="s">
        <v>10</v>
      </c>
    </row>
    <row r="5" spans="1:11" s="11" customFormat="1" ht="25.5">
      <c r="A5" s="7">
        <v>1</v>
      </c>
      <c r="B5" s="8">
        <v>1107026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9">
        <v>100</v>
      </c>
      <c r="J5" s="10">
        <v>117</v>
      </c>
      <c r="K5" s="10">
        <f aca="true" t="shared" si="0" ref="K5:K12">I5*J5</f>
        <v>11700</v>
      </c>
    </row>
    <row r="6" spans="1:11" s="11" customFormat="1" ht="12.75">
      <c r="A6" s="7">
        <v>2</v>
      </c>
      <c r="B6" s="8">
        <v>4090620</v>
      </c>
      <c r="C6" s="7" t="s">
        <v>17</v>
      </c>
      <c r="D6" s="7" t="s">
        <v>18</v>
      </c>
      <c r="E6" s="7" t="s">
        <v>19</v>
      </c>
      <c r="F6" s="12" t="s">
        <v>110</v>
      </c>
      <c r="G6" s="7" t="s">
        <v>20</v>
      </c>
      <c r="H6" s="7" t="s">
        <v>16</v>
      </c>
      <c r="I6" s="9">
        <v>85</v>
      </c>
      <c r="J6" s="10">
        <v>138.2</v>
      </c>
      <c r="K6" s="10">
        <f t="shared" si="0"/>
        <v>11746.999999999998</v>
      </c>
    </row>
    <row r="7" spans="1:11" s="11" customFormat="1" ht="25.5">
      <c r="A7" s="7">
        <v>3</v>
      </c>
      <c r="B7" s="8">
        <v>9150024</v>
      </c>
      <c r="C7" s="7" t="s">
        <v>21</v>
      </c>
      <c r="D7" s="7" t="s">
        <v>22</v>
      </c>
      <c r="E7" s="7" t="s">
        <v>23</v>
      </c>
      <c r="F7" s="12" t="s">
        <v>24</v>
      </c>
      <c r="G7" s="7" t="s">
        <v>25</v>
      </c>
      <c r="H7" s="7" t="s">
        <v>16</v>
      </c>
      <c r="I7" s="9">
        <v>42</v>
      </c>
      <c r="J7" s="10">
        <v>277.2</v>
      </c>
      <c r="K7" s="10">
        <f t="shared" si="0"/>
        <v>11642.4</v>
      </c>
    </row>
    <row r="8" spans="1:11" s="11" customFormat="1" ht="12.75">
      <c r="A8" s="7">
        <v>4</v>
      </c>
      <c r="B8" s="8">
        <v>1068200</v>
      </c>
      <c r="C8" s="7" t="s">
        <v>26</v>
      </c>
      <c r="D8" s="7" t="s">
        <v>27</v>
      </c>
      <c r="E8" s="7" t="s">
        <v>23</v>
      </c>
      <c r="F8" s="7" t="s">
        <v>28</v>
      </c>
      <c r="G8" s="7" t="s">
        <v>29</v>
      </c>
      <c r="H8" s="7" t="s">
        <v>16</v>
      </c>
      <c r="I8" s="9">
        <v>200</v>
      </c>
      <c r="J8" s="10">
        <v>229.7</v>
      </c>
      <c r="K8" s="10">
        <f t="shared" si="0"/>
        <v>45940</v>
      </c>
    </row>
    <row r="9" spans="1:11" s="11" customFormat="1" ht="12.75">
      <c r="A9" s="7">
        <v>5</v>
      </c>
      <c r="B9" s="8">
        <v>1328500</v>
      </c>
      <c r="C9" s="7" t="s">
        <v>30</v>
      </c>
      <c r="D9" s="7" t="s">
        <v>31</v>
      </c>
      <c r="E9" s="7" t="s">
        <v>32</v>
      </c>
      <c r="F9" s="7" t="s">
        <v>14</v>
      </c>
      <c r="G9" s="7" t="s">
        <v>33</v>
      </c>
      <c r="H9" s="7" t="s">
        <v>16</v>
      </c>
      <c r="I9" s="9">
        <v>10</v>
      </c>
      <c r="J9" s="10">
        <v>29850.47</v>
      </c>
      <c r="K9" s="10">
        <f t="shared" si="0"/>
        <v>298504.7</v>
      </c>
    </row>
    <row r="10" spans="1:11" s="11" customFormat="1" ht="25.5">
      <c r="A10" s="7">
        <v>6</v>
      </c>
      <c r="B10" s="8">
        <v>1059090</v>
      </c>
      <c r="C10" s="13" t="s">
        <v>34</v>
      </c>
      <c r="D10" s="13" t="s">
        <v>35</v>
      </c>
      <c r="E10" s="7" t="s">
        <v>36</v>
      </c>
      <c r="F10" s="7" t="s">
        <v>14</v>
      </c>
      <c r="G10" s="12" t="s">
        <v>37</v>
      </c>
      <c r="H10" s="7" t="s">
        <v>16</v>
      </c>
      <c r="I10" s="9">
        <v>10</v>
      </c>
      <c r="J10" s="10">
        <v>621</v>
      </c>
      <c r="K10" s="10">
        <f t="shared" si="0"/>
        <v>6210</v>
      </c>
    </row>
    <row r="11" spans="1:11" s="11" customFormat="1" ht="25.5">
      <c r="A11" s="7">
        <v>7</v>
      </c>
      <c r="B11" s="8" t="s">
        <v>38</v>
      </c>
      <c r="C11" s="13" t="s">
        <v>39</v>
      </c>
      <c r="D11" s="7" t="s">
        <v>40</v>
      </c>
      <c r="E11" s="7" t="s">
        <v>41</v>
      </c>
      <c r="F11" s="36" t="s">
        <v>98</v>
      </c>
      <c r="G11" s="13" t="s">
        <v>42</v>
      </c>
      <c r="H11" s="7" t="s">
        <v>16</v>
      </c>
      <c r="I11" s="9">
        <v>80</v>
      </c>
      <c r="J11" s="10">
        <v>452.5</v>
      </c>
      <c r="K11" s="10">
        <f t="shared" si="0"/>
        <v>36200</v>
      </c>
    </row>
    <row r="12" spans="1:11" s="11" customFormat="1" ht="25.5">
      <c r="A12" s="7">
        <v>8</v>
      </c>
      <c r="B12" s="8">
        <v>1107634</v>
      </c>
      <c r="C12" s="13" t="s">
        <v>86</v>
      </c>
      <c r="D12" s="13" t="s">
        <v>87</v>
      </c>
      <c r="E12" s="7" t="s">
        <v>88</v>
      </c>
      <c r="F12" s="12" t="s">
        <v>89</v>
      </c>
      <c r="G12" s="13" t="s">
        <v>90</v>
      </c>
      <c r="H12" s="13" t="s">
        <v>16</v>
      </c>
      <c r="I12" s="9">
        <v>1000</v>
      </c>
      <c r="J12" s="37">
        <v>351.7</v>
      </c>
      <c r="K12" s="37">
        <f t="shared" si="0"/>
        <v>351700</v>
      </c>
    </row>
    <row r="13" spans="1:11" s="11" customFormat="1" ht="12.75">
      <c r="A13" s="1"/>
      <c r="B13" s="1"/>
      <c r="C13" s="1"/>
      <c r="D13" s="1"/>
      <c r="E13" s="1"/>
      <c r="F13" s="1"/>
      <c r="G13" s="1"/>
      <c r="H13" s="1"/>
      <c r="I13" s="1"/>
      <c r="J13" s="2"/>
      <c r="K13" s="42">
        <f>SUM(K5:K12)</f>
        <v>773644.1</v>
      </c>
    </row>
    <row r="14" spans="1:12" ht="12.75">
      <c r="A14" s="62" t="s">
        <v>115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  <c r="L14" s="11"/>
    </row>
    <row r="15" spans="1:11" ht="38.25">
      <c r="A15" s="18" t="s">
        <v>0</v>
      </c>
      <c r="B15" s="19" t="s">
        <v>49</v>
      </c>
      <c r="C15" s="19" t="s">
        <v>50</v>
      </c>
      <c r="D15" s="19" t="s">
        <v>51</v>
      </c>
      <c r="E15" s="19" t="s">
        <v>52</v>
      </c>
      <c r="F15" s="19" t="s">
        <v>4</v>
      </c>
      <c r="G15" s="20" t="s">
        <v>6</v>
      </c>
      <c r="H15" s="20" t="s">
        <v>53</v>
      </c>
      <c r="I15" s="19" t="s">
        <v>8</v>
      </c>
      <c r="J15" s="21" t="s">
        <v>9</v>
      </c>
      <c r="K15" s="22" t="s">
        <v>10</v>
      </c>
    </row>
    <row r="16" spans="1:11" ht="38.25">
      <c r="A16" s="14">
        <v>9</v>
      </c>
      <c r="B16" s="15" t="s">
        <v>43</v>
      </c>
      <c r="C16" s="15" t="s">
        <v>44</v>
      </c>
      <c r="D16" s="16" t="s">
        <v>45</v>
      </c>
      <c r="E16" s="15" t="s">
        <v>46</v>
      </c>
      <c r="F16" s="15" t="s">
        <v>47</v>
      </c>
      <c r="G16" s="16" t="s">
        <v>101</v>
      </c>
      <c r="H16" s="15" t="s">
        <v>48</v>
      </c>
      <c r="I16" s="30">
        <v>18</v>
      </c>
      <c r="J16" s="17">
        <v>65.38</v>
      </c>
      <c r="K16" s="10">
        <f aca="true" t="shared" si="1" ref="K16:K24">I16*J16</f>
        <v>1176.84</v>
      </c>
    </row>
    <row r="17" spans="1:12" s="11" customFormat="1" ht="38.25">
      <c r="A17" s="23">
        <v>10</v>
      </c>
      <c r="B17" s="24" t="s">
        <v>54</v>
      </c>
      <c r="C17" s="24" t="s">
        <v>55</v>
      </c>
      <c r="D17" s="25" t="s">
        <v>45</v>
      </c>
      <c r="E17" s="24" t="s">
        <v>56</v>
      </c>
      <c r="F17" s="24" t="s">
        <v>47</v>
      </c>
      <c r="G17" s="25" t="s">
        <v>101</v>
      </c>
      <c r="H17" s="24" t="s">
        <v>48</v>
      </c>
      <c r="I17" s="31">
        <v>6</v>
      </c>
      <c r="J17" s="10">
        <v>432.69</v>
      </c>
      <c r="K17" s="10">
        <f t="shared" si="1"/>
        <v>2596.14</v>
      </c>
      <c r="L17" s="1"/>
    </row>
    <row r="18" spans="1:11" s="11" customFormat="1" ht="38.25">
      <c r="A18" s="23">
        <v>11</v>
      </c>
      <c r="B18" s="24" t="s">
        <v>57</v>
      </c>
      <c r="C18" s="24" t="s">
        <v>58</v>
      </c>
      <c r="D18" s="25" t="s">
        <v>59</v>
      </c>
      <c r="E18" s="24" t="s">
        <v>60</v>
      </c>
      <c r="F18" s="24" t="s">
        <v>47</v>
      </c>
      <c r="G18" s="25" t="s">
        <v>101</v>
      </c>
      <c r="H18" s="24" t="s">
        <v>48</v>
      </c>
      <c r="I18" s="31">
        <v>360</v>
      </c>
      <c r="J18" s="10">
        <v>32.69</v>
      </c>
      <c r="K18" s="10">
        <f t="shared" si="1"/>
        <v>11768.4</v>
      </c>
    </row>
    <row r="19" spans="1:11" s="11" customFormat="1" ht="38.25">
      <c r="A19" s="14">
        <v>12</v>
      </c>
      <c r="B19" s="24" t="s">
        <v>61</v>
      </c>
      <c r="C19" s="24" t="s">
        <v>58</v>
      </c>
      <c r="D19" s="25" t="s">
        <v>59</v>
      </c>
      <c r="E19" s="24" t="s">
        <v>62</v>
      </c>
      <c r="F19" s="24" t="s">
        <v>47</v>
      </c>
      <c r="G19" s="25" t="s">
        <v>101</v>
      </c>
      <c r="H19" s="24" t="s">
        <v>48</v>
      </c>
      <c r="I19" s="31">
        <v>360</v>
      </c>
      <c r="J19" s="10">
        <v>32.69</v>
      </c>
      <c r="K19" s="10">
        <f t="shared" si="1"/>
        <v>11768.4</v>
      </c>
    </row>
    <row r="20" spans="1:11" s="11" customFormat="1" ht="38.25">
      <c r="A20" s="23">
        <v>13</v>
      </c>
      <c r="B20" s="24" t="s">
        <v>63</v>
      </c>
      <c r="C20" s="24" t="s">
        <v>58</v>
      </c>
      <c r="D20" s="25" t="s">
        <v>59</v>
      </c>
      <c r="E20" s="24" t="s">
        <v>64</v>
      </c>
      <c r="F20" s="24" t="s">
        <v>47</v>
      </c>
      <c r="G20" s="25" t="s">
        <v>101</v>
      </c>
      <c r="H20" s="24" t="s">
        <v>48</v>
      </c>
      <c r="I20" s="31">
        <v>360</v>
      </c>
      <c r="J20" s="10">
        <v>32.69</v>
      </c>
      <c r="K20" s="10">
        <f t="shared" si="1"/>
        <v>11768.4</v>
      </c>
    </row>
    <row r="21" spans="1:11" s="11" customFormat="1" ht="38.25">
      <c r="A21" s="23">
        <v>14</v>
      </c>
      <c r="B21" s="24" t="s">
        <v>65</v>
      </c>
      <c r="C21" s="24" t="s">
        <v>58</v>
      </c>
      <c r="D21" s="25" t="s">
        <v>59</v>
      </c>
      <c r="E21" s="24" t="s">
        <v>66</v>
      </c>
      <c r="F21" s="24" t="s">
        <v>47</v>
      </c>
      <c r="G21" s="25" t="s">
        <v>101</v>
      </c>
      <c r="H21" s="24" t="s">
        <v>48</v>
      </c>
      <c r="I21" s="31">
        <v>360</v>
      </c>
      <c r="J21" s="10">
        <v>32.69</v>
      </c>
      <c r="K21" s="10">
        <f t="shared" si="1"/>
        <v>11768.4</v>
      </c>
    </row>
    <row r="22" spans="1:11" s="11" customFormat="1" ht="38.25">
      <c r="A22" s="14">
        <v>15</v>
      </c>
      <c r="B22" s="24" t="s">
        <v>67</v>
      </c>
      <c r="C22" s="24" t="s">
        <v>58</v>
      </c>
      <c r="D22" s="25" t="s">
        <v>59</v>
      </c>
      <c r="E22" s="24" t="s">
        <v>68</v>
      </c>
      <c r="F22" s="24" t="s">
        <v>47</v>
      </c>
      <c r="G22" s="25" t="s">
        <v>101</v>
      </c>
      <c r="H22" s="24" t="s">
        <v>48</v>
      </c>
      <c r="I22" s="31">
        <v>360</v>
      </c>
      <c r="J22" s="10">
        <v>32.69</v>
      </c>
      <c r="K22" s="10">
        <f t="shared" si="1"/>
        <v>11768.4</v>
      </c>
    </row>
    <row r="23" spans="1:11" s="11" customFormat="1" ht="42" customHeight="1">
      <c r="A23" s="23">
        <v>16</v>
      </c>
      <c r="B23" s="26" t="s">
        <v>69</v>
      </c>
      <c r="C23" s="24" t="s">
        <v>70</v>
      </c>
      <c r="D23" s="27" t="s">
        <v>71</v>
      </c>
      <c r="E23" s="24" t="s">
        <v>72</v>
      </c>
      <c r="F23" s="24" t="s">
        <v>73</v>
      </c>
      <c r="G23" s="41" t="s">
        <v>116</v>
      </c>
      <c r="H23" s="24" t="s">
        <v>48</v>
      </c>
      <c r="I23" s="31">
        <v>24</v>
      </c>
      <c r="J23" s="10">
        <v>6250</v>
      </c>
      <c r="K23" s="10">
        <f t="shared" si="1"/>
        <v>150000</v>
      </c>
    </row>
    <row r="24" spans="1:11" s="11" customFormat="1" ht="25.5">
      <c r="A24" s="23">
        <v>17</v>
      </c>
      <c r="B24" s="24" t="s">
        <v>74</v>
      </c>
      <c r="C24" s="24" t="s">
        <v>75</v>
      </c>
      <c r="D24" s="24" t="s">
        <v>76</v>
      </c>
      <c r="E24" s="24" t="s">
        <v>102</v>
      </c>
      <c r="F24" s="24" t="s">
        <v>77</v>
      </c>
      <c r="G24" s="38" t="s">
        <v>103</v>
      </c>
      <c r="H24" s="24" t="s">
        <v>48</v>
      </c>
      <c r="I24" s="31">
        <v>360</v>
      </c>
      <c r="J24" s="10">
        <v>38.46</v>
      </c>
      <c r="K24" s="10">
        <f t="shared" si="1"/>
        <v>13845.6</v>
      </c>
    </row>
    <row r="25" spans="1:11" s="11" customFormat="1" ht="51">
      <c r="A25" s="28">
        <v>18</v>
      </c>
      <c r="B25" s="39" t="s">
        <v>91</v>
      </c>
      <c r="C25" s="28">
        <v>15010</v>
      </c>
      <c r="D25" s="28" t="s">
        <v>94</v>
      </c>
      <c r="E25" s="28" t="s">
        <v>80</v>
      </c>
      <c r="F25" s="39" t="s">
        <v>96</v>
      </c>
      <c r="G25" s="40" t="s">
        <v>107</v>
      </c>
      <c r="H25" s="28" t="s">
        <v>48</v>
      </c>
      <c r="I25" s="32">
        <v>25000</v>
      </c>
      <c r="J25" s="34">
        <v>33.65</v>
      </c>
      <c r="K25" s="35">
        <f aca="true" t="shared" si="2" ref="K25:K32">+J25*I25</f>
        <v>841250</v>
      </c>
    </row>
    <row r="26" spans="1:12" ht="54" customHeight="1">
      <c r="A26" s="28">
        <v>19</v>
      </c>
      <c r="B26" s="39" t="s">
        <v>93</v>
      </c>
      <c r="C26" s="28">
        <v>15010</v>
      </c>
      <c r="D26" s="28" t="s">
        <v>94</v>
      </c>
      <c r="E26" s="28" t="s">
        <v>81</v>
      </c>
      <c r="F26" s="39" t="s">
        <v>96</v>
      </c>
      <c r="G26" s="40" t="s">
        <v>107</v>
      </c>
      <c r="H26" s="28" t="s">
        <v>48</v>
      </c>
      <c r="I26" s="32">
        <v>35000</v>
      </c>
      <c r="J26" s="34">
        <v>33.65</v>
      </c>
      <c r="K26" s="35">
        <f t="shared" si="2"/>
        <v>1177750</v>
      </c>
      <c r="L26" s="11"/>
    </row>
    <row r="27" spans="1:11" ht="54" customHeight="1">
      <c r="A27" s="28">
        <v>20</v>
      </c>
      <c r="B27" s="39" t="s">
        <v>92</v>
      </c>
      <c r="C27" s="28">
        <v>15010</v>
      </c>
      <c r="D27" s="28" t="s">
        <v>94</v>
      </c>
      <c r="E27" s="28" t="s">
        <v>82</v>
      </c>
      <c r="F27" s="39" t="s">
        <v>96</v>
      </c>
      <c r="G27" s="40" t="s">
        <v>107</v>
      </c>
      <c r="H27" s="28" t="s">
        <v>48</v>
      </c>
      <c r="I27" s="32">
        <v>500</v>
      </c>
      <c r="J27" s="34">
        <v>33.65</v>
      </c>
      <c r="K27" s="35">
        <f t="shared" si="2"/>
        <v>16825</v>
      </c>
    </row>
    <row r="28" spans="1:11" ht="54" customHeight="1">
      <c r="A28" s="28">
        <v>21</v>
      </c>
      <c r="B28" s="39" t="s">
        <v>108</v>
      </c>
      <c r="C28" s="28">
        <v>15010</v>
      </c>
      <c r="D28" s="28" t="s">
        <v>94</v>
      </c>
      <c r="E28" s="28" t="s">
        <v>83</v>
      </c>
      <c r="F28" s="39" t="s">
        <v>97</v>
      </c>
      <c r="G28" s="40" t="s">
        <v>107</v>
      </c>
      <c r="H28" s="28" t="s">
        <v>48</v>
      </c>
      <c r="I28" s="32">
        <v>18000</v>
      </c>
      <c r="J28" s="34">
        <v>33.65</v>
      </c>
      <c r="K28" s="35">
        <f t="shared" si="2"/>
        <v>605700</v>
      </c>
    </row>
    <row r="29" spans="1:11" ht="54" customHeight="1">
      <c r="A29" s="28">
        <v>22</v>
      </c>
      <c r="B29" s="39" t="s">
        <v>109</v>
      </c>
      <c r="C29" s="28">
        <v>15010</v>
      </c>
      <c r="D29" s="28" t="s">
        <v>94</v>
      </c>
      <c r="E29" s="28" t="s">
        <v>106</v>
      </c>
      <c r="F29" s="39" t="s">
        <v>100</v>
      </c>
      <c r="G29" s="40" t="s">
        <v>107</v>
      </c>
      <c r="H29" s="28" t="s">
        <v>48</v>
      </c>
      <c r="I29" s="32">
        <v>7500</v>
      </c>
      <c r="J29" s="34">
        <v>33.65</v>
      </c>
      <c r="K29" s="35">
        <f t="shared" si="2"/>
        <v>252375</v>
      </c>
    </row>
    <row r="30" spans="1:11" ht="54" customHeight="1">
      <c r="A30" s="28">
        <v>23</v>
      </c>
      <c r="B30" s="39" t="s">
        <v>112</v>
      </c>
      <c r="C30" s="28">
        <v>15010</v>
      </c>
      <c r="D30" s="28" t="s">
        <v>94</v>
      </c>
      <c r="E30" s="28" t="s">
        <v>117</v>
      </c>
      <c r="F30" s="39" t="s">
        <v>113</v>
      </c>
      <c r="G30" s="40" t="s">
        <v>107</v>
      </c>
      <c r="H30" s="28" t="s">
        <v>48</v>
      </c>
      <c r="I30" s="32">
        <v>2500</v>
      </c>
      <c r="J30" s="34">
        <v>33.65</v>
      </c>
      <c r="K30" s="35">
        <f t="shared" si="2"/>
        <v>84125</v>
      </c>
    </row>
    <row r="31" spans="1:11" ht="53.25" customHeight="1">
      <c r="A31" s="28">
        <v>24</v>
      </c>
      <c r="B31" s="39" t="s">
        <v>104</v>
      </c>
      <c r="C31" s="28">
        <v>15021</v>
      </c>
      <c r="D31" s="28" t="s">
        <v>95</v>
      </c>
      <c r="E31" s="28" t="s">
        <v>84</v>
      </c>
      <c r="F31" s="39" t="s">
        <v>96</v>
      </c>
      <c r="G31" s="40" t="s">
        <v>105</v>
      </c>
      <c r="H31" s="28" t="s">
        <v>48</v>
      </c>
      <c r="I31" s="32">
        <v>1250</v>
      </c>
      <c r="J31" s="33">
        <v>10.58</v>
      </c>
      <c r="K31" s="35">
        <f t="shared" si="2"/>
        <v>13225</v>
      </c>
    </row>
    <row r="32" spans="1:11" ht="54" customHeight="1">
      <c r="A32" s="28">
        <v>25</v>
      </c>
      <c r="B32" s="39" t="s">
        <v>99</v>
      </c>
      <c r="C32" s="28">
        <v>15021</v>
      </c>
      <c r="D32" s="28" t="s">
        <v>95</v>
      </c>
      <c r="E32" s="28" t="s">
        <v>85</v>
      </c>
      <c r="F32" s="39" t="s">
        <v>97</v>
      </c>
      <c r="G32" s="40" t="s">
        <v>105</v>
      </c>
      <c r="H32" s="28" t="s">
        <v>48</v>
      </c>
      <c r="I32" s="32">
        <v>3750</v>
      </c>
      <c r="J32" s="33">
        <v>10.58</v>
      </c>
      <c r="K32" s="35">
        <f t="shared" si="2"/>
        <v>39675</v>
      </c>
    </row>
    <row r="33" spans="1:11" ht="38.25">
      <c r="A33" s="28">
        <v>26</v>
      </c>
      <c r="B33" s="54" t="s">
        <v>118</v>
      </c>
      <c r="C33" s="45">
        <v>14710</v>
      </c>
      <c r="D33" s="46" t="s">
        <v>119</v>
      </c>
      <c r="E33" s="67" t="s">
        <v>120</v>
      </c>
      <c r="F33" s="47" t="s">
        <v>121</v>
      </c>
      <c r="G33" s="46" t="s">
        <v>101</v>
      </c>
      <c r="H33" s="45" t="s">
        <v>48</v>
      </c>
      <c r="I33" s="48">
        <v>5000</v>
      </c>
      <c r="J33" s="49">
        <v>15.38</v>
      </c>
      <c r="K33" s="50">
        <f>I33*J33</f>
        <v>76900</v>
      </c>
    </row>
    <row r="34" spans="1:11" ht="38.25">
      <c r="A34" s="28">
        <v>27</v>
      </c>
      <c r="B34" s="51" t="s">
        <v>122</v>
      </c>
      <c r="C34" s="45">
        <v>14710</v>
      </c>
      <c r="D34" s="51" t="s">
        <v>119</v>
      </c>
      <c r="E34" s="67" t="s">
        <v>123</v>
      </c>
      <c r="F34" s="47" t="s">
        <v>124</v>
      </c>
      <c r="G34" s="51" t="s">
        <v>101</v>
      </c>
      <c r="H34" s="52" t="s">
        <v>48</v>
      </c>
      <c r="I34" s="53">
        <v>30000</v>
      </c>
      <c r="J34" s="50">
        <v>15.38</v>
      </c>
      <c r="K34" s="50">
        <f>I34*J34</f>
        <v>461400</v>
      </c>
    </row>
    <row r="35" spans="1:11" ht="38.25">
      <c r="A35" s="28">
        <v>28</v>
      </c>
      <c r="B35" s="51" t="s">
        <v>125</v>
      </c>
      <c r="C35" s="45">
        <v>14710</v>
      </c>
      <c r="D35" s="51" t="s">
        <v>119</v>
      </c>
      <c r="E35" s="67" t="s">
        <v>126</v>
      </c>
      <c r="F35" s="47" t="s">
        <v>124</v>
      </c>
      <c r="G35" s="51" t="s">
        <v>101</v>
      </c>
      <c r="H35" s="52" t="s">
        <v>48</v>
      </c>
      <c r="I35" s="53">
        <v>70000</v>
      </c>
      <c r="J35" s="50">
        <v>15.38</v>
      </c>
      <c r="K35" s="50">
        <f>I35*J35</f>
        <v>1076600</v>
      </c>
    </row>
    <row r="36" spans="1:11" ht="12.75">
      <c r="A36" s="44"/>
      <c r="B36" s="55"/>
      <c r="C36" s="56"/>
      <c r="D36" s="55"/>
      <c r="E36" s="57"/>
      <c r="F36" s="57"/>
      <c r="G36" s="55"/>
      <c r="H36" s="58"/>
      <c r="I36" s="59"/>
      <c r="J36" s="60"/>
      <c r="K36" s="61">
        <f>SUM(K16:K35)</f>
        <v>4872285.58</v>
      </c>
    </row>
    <row r="37" spans="1:12" ht="12.75">
      <c r="A37" s="44"/>
      <c r="B37" s="55"/>
      <c r="C37" s="56"/>
      <c r="D37" s="55"/>
      <c r="E37" s="57"/>
      <c r="F37" s="57"/>
      <c r="G37" s="55"/>
      <c r="H37" s="58"/>
      <c r="I37" s="59"/>
      <c r="J37" s="60"/>
      <c r="K37" s="60"/>
      <c r="L37" s="1" t="s">
        <v>111</v>
      </c>
    </row>
    <row r="38" spans="9:12" ht="12.75">
      <c r="I38" s="29"/>
      <c r="K38" s="43">
        <f>K36+K13</f>
        <v>5645929.68</v>
      </c>
      <c r="L38" s="2">
        <f>K38*1.08</f>
        <v>6097604.0544</v>
      </c>
    </row>
    <row r="39" ht="12.75">
      <c r="I39" s="29"/>
    </row>
    <row r="40" ht="12.75">
      <c r="I40" s="29"/>
    </row>
    <row r="41" ht="12.75">
      <c r="I41" s="29"/>
    </row>
    <row r="42" ht="12.75">
      <c r="I42" s="29"/>
    </row>
    <row r="43" ht="12.75">
      <c r="I43" s="29"/>
    </row>
    <row r="44" ht="12.75">
      <c r="I44" s="29"/>
    </row>
    <row r="45" ht="12.75">
      <c r="I45" s="29"/>
    </row>
    <row r="46" ht="12.75">
      <c r="I46" s="29"/>
    </row>
    <row r="47" ht="12.75">
      <c r="I47" s="29"/>
    </row>
    <row r="48" ht="12.75">
      <c r="I48" s="29"/>
    </row>
    <row r="49" ht="12.75">
      <c r="I49" s="29"/>
    </row>
    <row r="50" ht="12.75">
      <c r="I50" s="29"/>
    </row>
    <row r="51" ht="12.75">
      <c r="I51" s="29"/>
    </row>
    <row r="52" ht="12.75">
      <c r="I52" s="29"/>
    </row>
    <row r="53" ht="12.75">
      <c r="I53" s="29"/>
    </row>
    <row r="54" ht="12.75">
      <c r="I54" s="29"/>
    </row>
    <row r="55" ht="12.75">
      <c r="I55" s="29"/>
    </row>
    <row r="56" ht="12.75">
      <c r="I56" s="29"/>
    </row>
    <row r="57" ht="12.75">
      <c r="I57" s="29"/>
    </row>
    <row r="58" ht="12.75">
      <c r="I58" s="29"/>
    </row>
    <row r="59" ht="12.75">
      <c r="I59" s="29"/>
    </row>
    <row r="60" ht="12.75">
      <c r="I60" s="29"/>
    </row>
    <row r="61" ht="12.75">
      <c r="I61" s="29"/>
    </row>
    <row r="62" ht="12.75">
      <c r="I62" s="29"/>
    </row>
    <row r="63" ht="12.75">
      <c r="I63" s="29"/>
    </row>
    <row r="64" ht="12.75">
      <c r="I64" s="29"/>
    </row>
    <row r="65" ht="12.75">
      <c r="I65" s="29"/>
    </row>
    <row r="66" ht="12.75">
      <c r="I66" s="29"/>
    </row>
    <row r="67" ht="12.75">
      <c r="I67" s="29"/>
    </row>
    <row r="68" ht="12.75">
      <c r="I68" s="29"/>
    </row>
    <row r="69" ht="12.75">
      <c r="I69" s="29"/>
    </row>
    <row r="70" ht="12.75">
      <c r="I70" s="29"/>
    </row>
    <row r="71" ht="12.75">
      <c r="I71" s="29"/>
    </row>
    <row r="72" ht="12.75">
      <c r="I72" s="29"/>
    </row>
    <row r="73" ht="12.75">
      <c r="I73" s="29"/>
    </row>
    <row r="74" ht="12.75">
      <c r="I74" s="29"/>
    </row>
    <row r="75" ht="12.75">
      <c r="I75" s="29"/>
    </row>
    <row r="76" ht="12.75">
      <c r="I76" s="29"/>
    </row>
    <row r="77" ht="12.75">
      <c r="I77" s="29"/>
    </row>
    <row r="78" ht="12.75">
      <c r="I78" s="29"/>
    </row>
    <row r="79" ht="12.75">
      <c r="I79" s="29"/>
    </row>
    <row r="80" ht="12.75">
      <c r="I80" s="29"/>
    </row>
  </sheetData>
  <sheetProtection/>
  <mergeCells count="4">
    <mergeCell ref="A14:K14"/>
    <mergeCell ref="A3:K3"/>
    <mergeCell ref="A1:C1"/>
    <mergeCell ref="E1:G1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Milenko</cp:lastModifiedBy>
  <cp:lastPrinted>2013-11-28T10:30:01Z</cp:lastPrinted>
  <dcterms:created xsi:type="dcterms:W3CDTF">2013-10-11T08:32:54Z</dcterms:created>
  <dcterms:modified xsi:type="dcterms:W3CDTF">2013-11-28T10:40:07Z</dcterms:modified>
  <cp:category/>
  <cp:version/>
  <cp:contentType/>
  <cp:contentStatus/>
</cp:coreProperties>
</file>